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D1BE1AD3-388C-4B8A-B93F-772D211183DD}" xr6:coauthVersionLast="47" xr6:coauthVersionMax="47" xr10:uidLastSave="{00000000-0000-0000-0000-000000000000}"/>
  <bookViews>
    <workbookView xWindow="-120" yWindow="-120" windowWidth="29040" windowHeight="15840" activeTab="3" xr2:uid="{927CDAB1-8791-4CBD-9D69-70C428871F07}"/>
  </bookViews>
  <sheets>
    <sheet name="Overview - Nasdaq Iceland" sheetId="1" r:id="rId1"/>
    <sheet name="Overview - Euronext Amsterdam" sheetId="5" r:id="rId2"/>
    <sheet name="Nasdaq Iceland 1-7 June" sheetId="3" r:id="rId3"/>
    <sheet name="Euronext Amsterdam 2-7 Jun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E32" i="3"/>
  <c r="F18" i="1"/>
  <c r="B18" i="1"/>
  <c r="E134" i="6"/>
  <c r="C134" i="6"/>
  <c r="F17" i="1"/>
  <c r="D17" i="1" s="1"/>
  <c r="B17" i="1"/>
  <c r="A17" i="1"/>
  <c r="F16" i="1"/>
  <c r="D16" i="1" s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18" i="1" l="1"/>
  <c r="B19" i="1"/>
  <c r="D15" i="1"/>
  <c r="F19" i="1"/>
  <c r="D19" i="1" s="1"/>
  <c r="F19" i="5"/>
  <c r="D18" i="5"/>
  <c r="D16" i="5"/>
  <c r="D17" i="5"/>
  <c r="B19" i="5"/>
  <c r="D15" i="5"/>
  <c r="D19" i="5" l="1"/>
</calcChain>
</file>

<file path=xl/sharedStrings.xml><?xml version="1.0" encoding="utf-8"?>
<sst xmlns="http://schemas.openxmlformats.org/spreadsheetml/2006/main" count="42" uniqueCount="27">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</sst>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72" formatCode="_-* #,##0.00_-;\-* #,##0.00_-;_-* &quot;-&quot;??_-;_-@_-"/>
  </numFmts>
  <fonts count="30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172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</cellStyleXfs>
  <cellXfs count="53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/>
    <xf numFmtId="41" fontId="0" fillId="33" borderId="10" xfId="1" applyFont="1" applyFill="1" applyBorder="1"/>
    <xf numFmtId="3" fontId="0" fillId="33" borderId="10" xfId="0" applyNumberFormat="1" applyFill="1" applyBorder="1"/>
    <xf numFmtId="41" fontId="3" fillId="33" borderId="11" xfId="0" applyNumberFormat="1" applyFont="1" applyFill="1" applyBorder="1"/>
    <xf numFmtId="3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2" fontId="3" fillId="33" borderId="11" xfId="0" applyNumberFormat="1" applyFont="1" applyFill="1" applyBorder="1"/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10" xfId="0" applyNumberFormat="1" applyFill="1" applyBorder="1"/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8" fontId="3" fillId="33" borderId="11" xfId="0" applyNumberFormat="1" applyFon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</cellXfs>
  <cellStyles count="200">
    <cellStyle name="20% - Accent1 2" xfId="118" xr:uid="{7479BCA6-ABFA-4489-8BF5-DD930024509C}"/>
    <cellStyle name="20% - Accent2 2" xfId="119" xr:uid="{B8F67E4B-AFB7-4083-A398-2EC8F32ADA08}"/>
    <cellStyle name="20% - Accent3 2" xfId="120" xr:uid="{2524E798-4BFA-4205-A3EA-57D3E7453C63}"/>
    <cellStyle name="20% - Accent4 2" xfId="121" xr:uid="{216FF060-A140-49EC-85F7-C6B7AFCEA7C5}"/>
    <cellStyle name="20% - Accent5 2" xfId="122" xr:uid="{DBE5CDF7-E2C7-4DCA-BC02-4A122CCDBC02}"/>
    <cellStyle name="20% - Accent6 2" xfId="123" xr:uid="{DE21B3F1-2FE3-410E-A257-C21B80B86FF2}"/>
    <cellStyle name="40% - Accent1 2" xfId="124" xr:uid="{6CDCF0AE-7AB8-4218-8A2A-713A06A912CF}"/>
    <cellStyle name="40% - Accent2 2" xfId="125" xr:uid="{70EA7882-4029-4A44-B216-FFE6BA89F376}"/>
    <cellStyle name="40% - Accent3 2" xfId="126" xr:uid="{6E5398C6-8D0E-489E-8166-1683DAF36692}"/>
    <cellStyle name="40% - Accent4 2" xfId="127" xr:uid="{4B362167-A77C-4A2A-99D6-7E528888AF49}"/>
    <cellStyle name="40% - Accent5 2" xfId="128" xr:uid="{CBF515A2-D3C7-470F-8F78-EFEC6570FBFB}"/>
    <cellStyle name="40% - Accent6 2" xfId="129" xr:uid="{1183BDF5-520A-4152-897C-678B846192AB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1" xfId="11" xr:uid="{50E40284-1A42-4513-AFA5-02A9DFBCC119}"/>
    <cellStyle name="Comma 2 11 2" xfId="172" xr:uid="{E0AE6C8D-AD22-4FA0-9416-FB65153E1554}"/>
    <cellStyle name="Comma 2 12" xfId="12" xr:uid="{45808CD4-82C3-4916-9611-448221C15D68}"/>
    <cellStyle name="Comma 2 12 2" xfId="173" xr:uid="{4A0B747B-F411-4E4A-81AB-74F79D9F4D27}"/>
    <cellStyle name="Comma 2 13" xfId="13" xr:uid="{47614BB6-EF66-4ECF-94F5-10ACEB29F788}"/>
    <cellStyle name="Comma 2 13 2" xfId="174" xr:uid="{4136E649-CD65-4013-ABAD-A1DA5B7BD5BD}"/>
    <cellStyle name="Comma 2 14" xfId="14" xr:uid="{4703E186-BB44-4677-9F3D-74A3720D0A6F}"/>
    <cellStyle name="Comma 2 14 2" xfId="175" xr:uid="{4F48EFAF-23DB-4599-B8FA-103CCD419053}"/>
    <cellStyle name="Comma 2 15" xfId="15" xr:uid="{F617501F-8032-4A4D-9A27-4650300EB575}"/>
    <cellStyle name="Comma 2 15 2" xfId="176" xr:uid="{ED92AF96-A599-41BF-A25C-140ED4397A44}"/>
    <cellStyle name="Comma 2 16" xfId="16" xr:uid="{A71E3160-5172-4875-908A-992CAD272088}"/>
    <cellStyle name="Comma 2 16 2" xfId="177" xr:uid="{90E4E424-2550-449E-923D-D29259CD6E71}"/>
    <cellStyle name="Comma 2 17" xfId="17" xr:uid="{62101311-CB06-4FD0-BDBD-902E3B2A8AC7}"/>
    <cellStyle name="Comma 2 17 2" xfId="178" xr:uid="{513B7AC0-D367-4DD7-9AF1-57281E8A6970}"/>
    <cellStyle name="Comma 2 18" xfId="18" xr:uid="{3BFD0DAC-620B-4496-B0AD-2AAE2BEC5CDE}"/>
    <cellStyle name="Comma 2 18 2" xfId="179" xr:uid="{F46BF989-8129-444B-B802-C981C1DC6FD4}"/>
    <cellStyle name="Comma 2 19" xfId="19" xr:uid="{52C86E84-28D7-48D7-9843-D8A96FF02BC9}"/>
    <cellStyle name="Comma 2 19 2" xfId="180" xr:uid="{8C942CB0-5789-4613-99AA-C8E4278F3D33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3" xfId="145" xr:uid="{A06D179A-E914-4067-83AA-1203BED7EEEB}"/>
    <cellStyle name="Comma 2 2 3 2" xfId="197" xr:uid="{8B9EC660-E23A-4727-902F-CC65DF676193}"/>
    <cellStyle name="Comma 2 2 4" xfId="170" xr:uid="{677E3752-899E-4615-8A28-8AC906F4D2CC}"/>
    <cellStyle name="Comma 2 20" xfId="20" xr:uid="{41B5C705-9E6E-40E2-A4AE-7BDD3737BB89}"/>
    <cellStyle name="Comma 2 20 2" xfId="181" xr:uid="{3E37E84A-5F97-46C1-8E63-8E5220E71813}"/>
    <cellStyle name="Comma 2 21" xfId="21" xr:uid="{8ADB0BB5-94B7-4F72-8205-92F79543E9B7}"/>
    <cellStyle name="Comma 2 21 2" xfId="182" xr:uid="{D2E2F143-1523-46A6-9E87-B2BD2A7880A1}"/>
    <cellStyle name="Comma 2 22" xfId="22" xr:uid="{A073CCCD-FECA-4822-AD21-9750D3CEE904}"/>
    <cellStyle name="Comma 2 22 2" xfId="183" xr:uid="{14FEB0D3-E265-474C-AAD1-FCAF0C691104}"/>
    <cellStyle name="Comma 2 23" xfId="23" xr:uid="{96C5BFAC-EF1B-4AD5-AE5D-20D132C59902}"/>
    <cellStyle name="Comma 2 23 2" xfId="184" xr:uid="{5B02E2C8-58A4-4734-9FF5-2271DAA4C78B}"/>
    <cellStyle name="Comma 2 24" xfId="24" xr:uid="{5E1F1128-78BF-4881-80F8-2A087A131957}"/>
    <cellStyle name="Comma 2 24 2" xfId="185" xr:uid="{C4B27F52-3110-4249-825B-B661EBF9261F}"/>
    <cellStyle name="Comma 2 25" xfId="25" xr:uid="{F2EBFAC2-A415-4A73-8257-4831F29FEBED}"/>
    <cellStyle name="Comma 2 25 2" xfId="186" xr:uid="{DAE2E796-873D-4074-A23C-151648A848EE}"/>
    <cellStyle name="Comma 2 26" xfId="26" xr:uid="{A2D42298-BC72-479A-8333-56629BA6DE90}"/>
    <cellStyle name="Comma 2 26 2" xfId="187" xr:uid="{5A090835-436B-4695-A783-2BA1298EDA60}"/>
    <cellStyle name="Comma 2 27" xfId="27" xr:uid="{E94F5808-3E74-478A-942C-5451FE76D94E}"/>
    <cellStyle name="Comma 2 27 2" xfId="188" xr:uid="{F075B94F-BC91-4A5E-A7FD-805CA05E4B75}"/>
    <cellStyle name="Comma 2 3" xfId="28" xr:uid="{12801C29-AD55-4FF0-92C9-756160E0B52F}"/>
    <cellStyle name="Comma 2 3 2" xfId="189" xr:uid="{B1A83153-EA7A-4B4D-9AF9-B2580519051E}"/>
    <cellStyle name="Comma 2 4" xfId="29" xr:uid="{06E170CE-8198-4A96-BAB8-3E9EA96EC605}"/>
    <cellStyle name="Comma 2 4 2" xfId="190" xr:uid="{1F8431DD-065F-4A4C-812E-34A62E9B6C6B}"/>
    <cellStyle name="Comma 2 5" xfId="30" xr:uid="{46D10471-1FD2-4AB6-A177-B4BB4CD88522}"/>
    <cellStyle name="Comma 2 5 2" xfId="191" xr:uid="{57972F5F-20CA-43F8-A2CB-1C43CC29BD2D}"/>
    <cellStyle name="Comma 2 6" xfId="31" xr:uid="{CC4B0CA6-027B-42DB-AB1E-0337D43A86B0}"/>
    <cellStyle name="Comma 2 6 2" xfId="192" xr:uid="{F47C71E9-12D2-4C57-B203-BF3103E78A4C}"/>
    <cellStyle name="Comma 2 7" xfId="32" xr:uid="{78C01EF8-0F8B-482D-B544-8C71E764AC0C}"/>
    <cellStyle name="Comma 2 7 2" xfId="193" xr:uid="{4825F952-D24F-4DAE-8730-BF07899D9C8A}"/>
    <cellStyle name="Comma 2 8" xfId="33" xr:uid="{1C0B6213-2550-4BF7-A090-36FF91966775}"/>
    <cellStyle name="Comma 2 8 2" xfId="194" xr:uid="{711011A4-F42F-483A-B26E-6F2600135B20}"/>
    <cellStyle name="Comma 2 9" xfId="34" xr:uid="{A786F972-3CF5-4EA9-92B4-28BFF8F64E28}"/>
    <cellStyle name="Comma 2 9 2" xfId="195" xr:uid="{3774C139-9872-4BA7-88CB-A3F2B08C990E}"/>
    <cellStyle name="Comma 3" xfId="114" xr:uid="{6B4F6F01-F748-45A8-9BE5-F43C8DCFAE50}"/>
    <cellStyle name="Comma 4" xfId="146" xr:uid="{B9A29127-3DAE-4770-8704-3A1EC586D16A}"/>
    <cellStyle name="Comma 4 2" xfId="198" xr:uid="{1EFF773D-F4E2-4967-8C38-1FFD2C256CFB}"/>
    <cellStyle name="Comma 5" xfId="4" xr:uid="{DC54CAC7-F5F7-47E6-8828-F59E13C3505D}"/>
    <cellStyle name="Comma 6" xfId="168" xr:uid="{DF6C8C5B-6477-4451-B806-CD373F2AAFFC}"/>
    <cellStyle name="Comma 7" xfId="167" xr:uid="{B073D8F6-DBE0-4986-9D1F-3A49C1D914B9}"/>
    <cellStyle name="Comma 8" xfId="199" xr:uid="{2D4E9F66-7718-429D-985A-716EDBBF359A}"/>
    <cellStyle name="Currency 2" xfId="147" xr:uid="{5CDDB9BC-DB61-4CBD-8472-1457810E1734}"/>
    <cellStyle name="Currency 3" xfId="113" xr:uid="{C9DFA8AD-EDE3-4545-AED5-4C7A3BE0CB80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1" xfId="2" xr:uid="{E9D93935-A7D1-48B8-A9EB-17413213BEE0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3" xfId="77" xr:uid="{F0814DD3-A62A-4535-B97E-E213F646F66C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6" xfId="110" xr:uid="{2CD309DF-90A4-4E4D-BFDF-BEBCA951B396}"/>
    <cellStyle name="Normal 7" xfId="111" xr:uid="{F428CE4B-4FC4-497F-AB5B-579354856342}"/>
    <cellStyle name="Normal 8" xfId="9" xr:uid="{69110CFA-86E3-49AB-93CC-D233607F191A}"/>
    <cellStyle name="Normal 9" xfId="8" xr:uid="{A96EB2EE-F518-416F-8855-FAE17251651D}"/>
    <cellStyle name="Note 2" xfId="158" xr:uid="{283269EC-951A-4174-B06B-B85A5338DE76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4" xfId="163" xr:uid="{396BC1F8-923F-44B9-848B-FE72342970E5}"/>
    <cellStyle name="Percent 5" xfId="112" xr:uid="{7269E88C-A766-4B0D-9D84-581A9EBCB362}"/>
    <cellStyle name="Percent 6" xfId="3" xr:uid="{949893DB-12FE-4F85-86B1-96096E0F1E13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35"/>
  <sheetViews>
    <sheetView workbookViewId="0">
      <selection activeCell="L21" sqref="L21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7</v>
      </c>
    </row>
    <row r="10" spans="1:6">
      <c r="A10" s="42" t="s">
        <v>5</v>
      </c>
      <c r="B10" s="42"/>
      <c r="C10" s="42"/>
      <c r="D10" s="42"/>
      <c r="E10" s="42"/>
      <c r="F10" s="14" t="s">
        <v>6</v>
      </c>
    </row>
    <row r="11" spans="1:6">
      <c r="A11" s="42" t="s">
        <v>3</v>
      </c>
      <c r="B11" s="42"/>
      <c r="C11" s="42"/>
      <c r="D11" s="42"/>
      <c r="E11" s="42"/>
      <c r="F11" s="22">
        <v>4000000</v>
      </c>
    </row>
    <row r="12" spans="1:6">
      <c r="A12" s="42" t="s">
        <v>2</v>
      </c>
      <c r="B12" s="42"/>
      <c r="C12" s="42"/>
      <c r="D12" s="42"/>
      <c r="E12" s="42"/>
      <c r="F12" s="22">
        <v>3047668000</v>
      </c>
    </row>
    <row r="14" spans="1:6" ht="30">
      <c r="A14" s="30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Iceland 1-7 June'!A11</f>
        <v>44713</v>
      </c>
      <c r="B15" s="15">
        <f>SUM('Nasdaq Iceland 1-7 June'!C11:C16)</f>
        <v>232454</v>
      </c>
      <c r="C15" s="15"/>
      <c r="D15" s="25">
        <f>F15/B15</f>
        <v>607.72077056105729</v>
      </c>
      <c r="E15" s="15"/>
      <c r="F15" s="19">
        <f>SUM('Nasdaq Iceland 1-7 June'!E11:E16)</f>
        <v>141267124</v>
      </c>
    </row>
    <row r="16" spans="1:6">
      <c r="A16" s="2">
        <f>+'Nasdaq Iceland 1-7 June'!A17</f>
        <v>44714</v>
      </c>
      <c r="B16" s="15">
        <f>SUM('Nasdaq Iceland 1-7 June'!C17:C21)</f>
        <v>245000</v>
      </c>
      <c r="C16" s="15"/>
      <c r="D16" s="25">
        <f>F16/B16</f>
        <v>609.18367346938771</v>
      </c>
      <c r="E16" s="15"/>
      <c r="F16" s="19">
        <f>SUM('Nasdaq Iceland 1-7 June'!E17:E21)</f>
        <v>149250000</v>
      </c>
    </row>
    <row r="17" spans="1:6">
      <c r="A17" s="2">
        <f>+'Nasdaq Iceland 1-7 June'!A22</f>
        <v>44715</v>
      </c>
      <c r="B17" s="15">
        <f>SUM('Nasdaq Iceland 1-7 June'!C22:C26)</f>
        <v>239000</v>
      </c>
      <c r="C17" s="15"/>
      <c r="D17" s="25">
        <f>F17/B17</f>
        <v>609.67364016736406</v>
      </c>
      <c r="E17" s="15"/>
      <c r="F17" s="19">
        <f>SUM('Nasdaq Iceland 1-7 June'!E22:E26)</f>
        <v>145712000</v>
      </c>
    </row>
    <row r="18" spans="1:6">
      <c r="A18" s="28">
        <v>44719</v>
      </c>
      <c r="B18" s="47">
        <f>SUM('Nasdaq Iceland 1-7 June'!C27:C31)</f>
        <v>230000</v>
      </c>
      <c r="C18" s="48"/>
      <c r="D18" s="25">
        <f>F18/B18</f>
        <v>606.17391304347825</v>
      </c>
      <c r="E18" s="48"/>
      <c r="F18" s="10">
        <f>SUM('Nasdaq Iceland 1-7 June'!E27:E31)</f>
        <v>139420000</v>
      </c>
    </row>
    <row r="19" spans="1:6">
      <c r="A19" s="3" t="s">
        <v>23</v>
      </c>
      <c r="B19" s="12">
        <f>SUM(B15:B18)</f>
        <v>946454</v>
      </c>
      <c r="C19" s="12"/>
      <c r="D19" s="36">
        <f>F19/B19</f>
        <v>608.21669515898293</v>
      </c>
      <c r="E19" s="12"/>
      <c r="F19" s="33">
        <f>SUM(F15:F18)</f>
        <v>575649124</v>
      </c>
    </row>
    <row r="20" spans="1:6">
      <c r="A20" s="24"/>
      <c r="F20" s="19"/>
    </row>
    <row r="21" spans="1:6">
      <c r="A21" s="24"/>
      <c r="F21" s="19"/>
    </row>
    <row r="22" spans="1:6">
      <c r="A22" s="24"/>
      <c r="F22" s="19"/>
    </row>
    <row r="23" spans="1:6">
      <c r="A23" s="24"/>
      <c r="F23" s="19"/>
    </row>
    <row r="24" spans="1:6">
      <c r="A24" s="24"/>
      <c r="F24" s="19"/>
    </row>
    <row r="25" spans="1:6">
      <c r="A25" s="24"/>
      <c r="F25" s="19"/>
    </row>
    <row r="26" spans="1:6">
      <c r="A26" s="24"/>
      <c r="F26" s="19"/>
    </row>
    <row r="27" spans="1:6">
      <c r="A27" s="24"/>
      <c r="F27" s="19"/>
    </row>
    <row r="28" spans="1:6">
      <c r="A28" s="24"/>
      <c r="F28" s="19"/>
    </row>
    <row r="29" spans="1:6">
      <c r="A29" s="24"/>
      <c r="F29" s="19"/>
    </row>
    <row r="30" spans="1:6">
      <c r="A30" s="24"/>
      <c r="F30" s="19"/>
    </row>
    <row r="31" spans="1:6">
      <c r="A31" s="24"/>
    </row>
    <row r="32" spans="1:6">
      <c r="A32" s="24"/>
    </row>
    <row r="33" spans="1:1">
      <c r="A33" s="24"/>
    </row>
    <row r="34" spans="1:1">
      <c r="A34" s="24"/>
    </row>
    <row r="35" spans="1:1">
      <c r="A35" s="24"/>
    </row>
  </sheetData>
  <pageMargins left="0.7" right="0.7" top="0.75" bottom="0.75" header="0.3" footer="0.3"/>
  <pageSetup paperSize="9" orientation="portrait" r:id="rId1"/>
  <ignoredErrors>
    <ignoredError sqref="B15:B18" formulaRange="1"/>
    <ignoredError sqref="D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20"/>
  <sheetViews>
    <sheetView workbookViewId="0">
      <selection activeCell="I13" sqref="I13"/>
    </sheetView>
  </sheetViews>
  <sheetFormatPr defaultRowHeight="12.75"/>
  <cols>
    <col min="1" max="1" width="13.42578125" style="34" customWidth="1"/>
    <col min="2" max="2" width="13.28515625" style="34" customWidth="1"/>
    <col min="3" max="3" width="2.140625" style="34" customWidth="1"/>
    <col min="4" max="4" width="18.7109375" style="34" customWidth="1"/>
    <col min="5" max="5" width="2.140625" style="34" customWidth="1"/>
    <col min="6" max="6" width="16.5703125" style="34" customWidth="1"/>
    <col min="7" max="16384" width="9.140625" style="34"/>
  </cols>
  <sheetData>
    <row r="7" spans="1:6" ht="18">
      <c r="A7" s="38" t="s">
        <v>0</v>
      </c>
    </row>
    <row r="9" spans="1:6">
      <c r="A9" s="42" t="s">
        <v>1</v>
      </c>
      <c r="B9" s="42"/>
      <c r="C9" s="42"/>
      <c r="D9" s="42"/>
      <c r="E9" s="42"/>
      <c r="F9" s="14" t="s">
        <v>10</v>
      </c>
    </row>
    <row r="10" spans="1:6">
      <c r="A10" s="42" t="s">
        <v>5</v>
      </c>
      <c r="B10" s="42"/>
      <c r="C10" s="42"/>
      <c r="D10" s="42"/>
      <c r="E10" s="42"/>
      <c r="F10" s="14" t="s">
        <v>11</v>
      </c>
    </row>
    <row r="11" spans="1:6">
      <c r="A11" s="42" t="s">
        <v>3</v>
      </c>
      <c r="B11" s="42"/>
      <c r="C11" s="42"/>
      <c r="D11" s="42"/>
      <c r="E11" s="42"/>
      <c r="F11" s="5">
        <v>1000000</v>
      </c>
    </row>
    <row r="12" spans="1:6">
      <c r="A12" s="42" t="s">
        <v>24</v>
      </c>
      <c r="B12" s="42"/>
      <c r="C12" s="42"/>
      <c r="D12" s="42"/>
      <c r="E12" s="42"/>
      <c r="F12" s="5">
        <v>5590000</v>
      </c>
    </row>
    <row r="14" spans="1:6" ht="30">
      <c r="A14" s="30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Amsterdam 2-7 June'!A11</f>
        <v>44714</v>
      </c>
      <c r="B15" s="19">
        <f>SUM('Euronext Amsterdam 2-7 June'!C11:C44)</f>
        <v>12900</v>
      </c>
      <c r="C15" s="19"/>
      <c r="D15" s="49">
        <f>F15/B15</f>
        <v>4.5352790697674417</v>
      </c>
      <c r="E15" s="19"/>
      <c r="F15" s="9">
        <f>SUM('Euronext Amsterdam 2-7 June'!E11:E44)</f>
        <v>58505.1</v>
      </c>
    </row>
    <row r="16" spans="1:6">
      <c r="A16" s="2">
        <f>'Euronext Amsterdam 2-7 June'!A45</f>
        <v>44715</v>
      </c>
      <c r="B16" s="19">
        <f>SUM('Euronext Amsterdam 2-7 June'!C45:C71)</f>
        <v>13900</v>
      </c>
      <c r="C16" s="19"/>
      <c r="D16" s="49">
        <f>F16/B16</f>
        <v>4.4701381294964033</v>
      </c>
      <c r="E16" s="19"/>
      <c r="F16" s="9">
        <f>SUM('Euronext Amsterdam 2-7 June'!E45:E71)</f>
        <v>62134.920000000006</v>
      </c>
    </row>
    <row r="17" spans="1:6">
      <c r="A17" s="2">
        <f>'Euronext Amsterdam 2-7 June'!A72</f>
        <v>44718</v>
      </c>
      <c r="B17" s="19">
        <f>SUM('Euronext Amsterdam 2-7 June'!C72:C99)</f>
        <v>14000</v>
      </c>
      <c r="C17" s="19"/>
      <c r="D17" s="49">
        <f>F17/B17</f>
        <v>4.4916500000000008</v>
      </c>
      <c r="E17" s="19"/>
      <c r="F17" s="9">
        <f>SUM('Euronext Amsterdam 2-7 June'!E72:E99)</f>
        <v>62883.100000000013</v>
      </c>
    </row>
    <row r="18" spans="1:6">
      <c r="A18" s="28">
        <f>'Euronext Amsterdam 2-7 June'!A101</f>
        <v>44719</v>
      </c>
      <c r="B18" s="10">
        <f>SUM('Euronext Amsterdam 2-7 June'!C100:C133)</f>
        <v>14000</v>
      </c>
      <c r="C18" s="10"/>
      <c r="D18" s="50">
        <f>F18/B18</f>
        <v>4.4227199999999991</v>
      </c>
      <c r="E18" s="10"/>
      <c r="F18" s="11">
        <f>SUM('Euronext Amsterdam 2-7 June'!E100:E133)</f>
        <v>61918.079999999987</v>
      </c>
    </row>
    <row r="19" spans="1:6">
      <c r="A19" s="3" t="s">
        <v>23</v>
      </c>
      <c r="B19" s="12">
        <f>SUM(B15:B18)</f>
        <v>54800</v>
      </c>
      <c r="C19" s="12"/>
      <c r="D19" s="51">
        <f>F19/B19</f>
        <v>4.4788540145985403</v>
      </c>
      <c r="E19" s="12"/>
      <c r="F19" s="13">
        <f>SUM(F15:F18)</f>
        <v>245441.2</v>
      </c>
    </row>
    <row r="20" spans="1:6">
      <c r="A20" s="24"/>
    </row>
  </sheetData>
  <pageMargins left="0.7" right="0.7" top="0.75" bottom="0.75" header="0.3" footer="0.3"/>
  <pageSetup paperSize="9" orientation="portrait" r:id="rId1"/>
  <ignoredErrors>
    <ignoredError sqref="B15:B18 F15:F18" formulaRange="1"/>
    <ignoredError sqref="D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I11" sqref="I11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>
      <c r="A8" s="42" t="s">
        <v>21</v>
      </c>
      <c r="B8" s="42"/>
      <c r="C8" s="42"/>
    </row>
    <row r="10" spans="1:5" ht="30">
      <c r="A10" s="30" t="s">
        <v>17</v>
      </c>
      <c r="B10" s="30" t="s">
        <v>18</v>
      </c>
      <c r="C10" s="1" t="s">
        <v>15</v>
      </c>
      <c r="D10" s="40" t="s">
        <v>16</v>
      </c>
      <c r="E10" s="40" t="s">
        <v>8</v>
      </c>
    </row>
    <row r="11" spans="1:5">
      <c r="A11" s="2">
        <v>44713</v>
      </c>
      <c r="B11" s="41">
        <v>0.41313657407407406</v>
      </c>
      <c r="C11" s="17">
        <v>50000</v>
      </c>
      <c r="D11" s="45">
        <v>608</v>
      </c>
      <c r="E11" s="26">
        <f t="shared" ref="E11:E26" si="0">C11*D11</f>
        <v>30400000</v>
      </c>
    </row>
    <row r="12" spans="1:5">
      <c r="A12" s="2">
        <v>44713</v>
      </c>
      <c r="B12" s="41" t="s">
        <v>19</v>
      </c>
      <c r="C12" s="17">
        <v>50000</v>
      </c>
      <c r="D12" s="45">
        <v>608</v>
      </c>
      <c r="E12" s="26">
        <f t="shared" si="0"/>
        <v>30400000</v>
      </c>
    </row>
    <row r="13" spans="1:5">
      <c r="A13" s="2">
        <v>44713</v>
      </c>
      <c r="B13" s="41">
        <v>0.53702546296296294</v>
      </c>
      <c r="C13" s="17">
        <v>50000</v>
      </c>
      <c r="D13" s="45">
        <v>608</v>
      </c>
      <c r="E13" s="26">
        <f t="shared" si="0"/>
        <v>30400000</v>
      </c>
    </row>
    <row r="14" spans="1:5">
      <c r="A14" s="2">
        <v>44713</v>
      </c>
      <c r="B14" s="41">
        <v>0.59715277777777775</v>
      </c>
      <c r="C14" s="17">
        <v>50000</v>
      </c>
      <c r="D14" s="45">
        <v>608</v>
      </c>
      <c r="E14" s="26">
        <f t="shared" si="0"/>
        <v>30400000</v>
      </c>
    </row>
    <row r="15" spans="1:5">
      <c r="A15" s="2">
        <v>44713</v>
      </c>
      <c r="B15" s="41">
        <v>0.635625</v>
      </c>
      <c r="C15" s="17">
        <v>30000</v>
      </c>
      <c r="D15" s="45">
        <v>606</v>
      </c>
      <c r="E15" s="26">
        <f t="shared" si="0"/>
        <v>18180000</v>
      </c>
    </row>
    <row r="16" spans="1:5">
      <c r="A16" s="28">
        <v>44713</v>
      </c>
      <c r="B16" s="20">
        <v>0.6385763888888889</v>
      </c>
      <c r="C16" s="39">
        <v>2454</v>
      </c>
      <c r="D16" s="46">
        <v>606</v>
      </c>
      <c r="E16" s="4">
        <f t="shared" si="0"/>
        <v>1487124</v>
      </c>
    </row>
    <row r="17" spans="1:5">
      <c r="A17" s="2">
        <v>44714</v>
      </c>
      <c r="B17" s="41">
        <v>0.43212962962962959</v>
      </c>
      <c r="C17" s="17">
        <v>50000</v>
      </c>
      <c r="D17" s="45">
        <v>608</v>
      </c>
      <c r="E17" s="26">
        <f t="shared" si="0"/>
        <v>30400000</v>
      </c>
    </row>
    <row r="18" spans="1:5">
      <c r="A18" s="2">
        <v>44714</v>
      </c>
      <c r="B18" s="41">
        <v>0.4971990740740741</v>
      </c>
      <c r="C18" s="17">
        <v>50000</v>
      </c>
      <c r="D18" s="45">
        <v>610</v>
      </c>
      <c r="E18" s="26">
        <f t="shared" si="0"/>
        <v>30500000</v>
      </c>
    </row>
    <row r="19" spans="1:5">
      <c r="A19" s="2">
        <v>44714</v>
      </c>
      <c r="B19" s="41">
        <v>0.52916666666666667</v>
      </c>
      <c r="C19" s="17">
        <v>50000</v>
      </c>
      <c r="D19" s="45">
        <v>609</v>
      </c>
      <c r="E19" s="26">
        <f t="shared" si="0"/>
        <v>30450000</v>
      </c>
    </row>
    <row r="20" spans="1:5">
      <c r="A20" s="2">
        <v>44714</v>
      </c>
      <c r="B20" s="41">
        <v>0.61490740740740735</v>
      </c>
      <c r="C20" s="17">
        <v>50000</v>
      </c>
      <c r="D20" s="45">
        <v>609</v>
      </c>
      <c r="E20" s="26">
        <f t="shared" si="0"/>
        <v>30450000</v>
      </c>
    </row>
    <row r="21" spans="1:5">
      <c r="A21" s="28">
        <v>44714</v>
      </c>
      <c r="B21" s="20">
        <v>0.63688657407407401</v>
      </c>
      <c r="C21" s="39">
        <v>45000</v>
      </c>
      <c r="D21" s="46">
        <v>610</v>
      </c>
      <c r="E21" s="4">
        <f t="shared" si="0"/>
        <v>27450000</v>
      </c>
    </row>
    <row r="22" spans="1:5">
      <c r="A22" s="2">
        <v>44715</v>
      </c>
      <c r="B22" s="41">
        <v>0.42790509259259263</v>
      </c>
      <c r="C22" s="17">
        <v>50000</v>
      </c>
      <c r="D22" s="45">
        <v>610</v>
      </c>
      <c r="E22" s="26">
        <f t="shared" si="0"/>
        <v>30500000</v>
      </c>
    </row>
    <row r="23" spans="1:5">
      <c r="A23" s="2">
        <v>44715</v>
      </c>
      <c r="B23" s="41" t="s">
        <v>20</v>
      </c>
      <c r="C23" s="17">
        <v>50000</v>
      </c>
      <c r="D23" s="45">
        <v>610</v>
      </c>
      <c r="E23" s="26">
        <f t="shared" si="0"/>
        <v>30500000</v>
      </c>
    </row>
    <row r="24" spans="1:5">
      <c r="A24" s="2">
        <v>44715</v>
      </c>
      <c r="B24" s="41">
        <v>0.54063657407407406</v>
      </c>
      <c r="C24" s="17">
        <v>50000</v>
      </c>
      <c r="D24" s="45">
        <v>610</v>
      </c>
      <c r="E24" s="26">
        <f t="shared" si="0"/>
        <v>30500000</v>
      </c>
    </row>
    <row r="25" spans="1:5">
      <c r="A25" s="2">
        <v>44715</v>
      </c>
      <c r="B25" s="41">
        <v>0.62259259259259259</v>
      </c>
      <c r="C25" s="17">
        <v>50000</v>
      </c>
      <c r="D25" s="45">
        <v>610</v>
      </c>
      <c r="E25" s="26">
        <f t="shared" si="0"/>
        <v>30500000</v>
      </c>
    </row>
    <row r="26" spans="1:5">
      <c r="A26" s="28">
        <v>44715</v>
      </c>
      <c r="B26" s="20">
        <v>0.63877314814814812</v>
      </c>
      <c r="C26" s="39">
        <v>39000</v>
      </c>
      <c r="D26" s="46">
        <v>608</v>
      </c>
      <c r="E26" s="4">
        <f t="shared" si="0"/>
        <v>23712000</v>
      </c>
    </row>
    <row r="27" spans="1:5">
      <c r="A27" s="35">
        <v>44719</v>
      </c>
      <c r="B27" s="41">
        <v>0.44427083333333334</v>
      </c>
      <c r="C27" s="17">
        <v>50000</v>
      </c>
      <c r="D27" s="45">
        <v>608</v>
      </c>
      <c r="E27" s="26">
        <v>30400000</v>
      </c>
    </row>
    <row r="28" spans="1:5">
      <c r="A28" s="35">
        <v>44719</v>
      </c>
      <c r="B28" s="41">
        <v>0.47075231481481478</v>
      </c>
      <c r="C28" s="17">
        <v>50000</v>
      </c>
      <c r="D28" s="45">
        <v>608</v>
      </c>
      <c r="E28" s="26">
        <v>30400000</v>
      </c>
    </row>
    <row r="29" spans="1:5">
      <c r="A29" s="35">
        <v>44719</v>
      </c>
      <c r="B29" s="41">
        <v>0.53562500000000002</v>
      </c>
      <c r="C29" s="17">
        <v>50000</v>
      </c>
      <c r="D29" s="45">
        <v>605</v>
      </c>
      <c r="E29" s="26">
        <v>30250000</v>
      </c>
    </row>
    <row r="30" spans="1:5">
      <c r="A30" s="35">
        <v>44719</v>
      </c>
      <c r="B30" s="41">
        <v>0.55221064814814813</v>
      </c>
      <c r="C30" s="17">
        <v>30000</v>
      </c>
      <c r="D30" s="45">
        <v>604</v>
      </c>
      <c r="E30" s="26">
        <v>18120000</v>
      </c>
    </row>
    <row r="31" spans="1:5">
      <c r="A31" s="28">
        <v>44719</v>
      </c>
      <c r="B31" s="20">
        <v>0.64225694444444448</v>
      </c>
      <c r="C31" s="39">
        <v>50000</v>
      </c>
      <c r="D31" s="46">
        <v>605</v>
      </c>
      <c r="E31" s="4">
        <v>30250000</v>
      </c>
    </row>
    <row r="32" spans="1:5">
      <c r="A32" s="43" t="s">
        <v>23</v>
      </c>
      <c r="B32" s="32"/>
      <c r="C32" s="12">
        <f>SUM(C11:C31)</f>
        <v>946454</v>
      </c>
      <c r="D32" s="32"/>
      <c r="E32" s="16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abSelected="1" topLeftCell="A106" workbookViewId="0">
      <selection activeCell="K112" sqref="K112"/>
    </sheetView>
  </sheetViews>
  <sheetFormatPr defaultRowHeight="12.75"/>
  <cols>
    <col min="1" max="4" width="13.28515625" style="34" customWidth="1"/>
    <col min="5" max="5" width="15.7109375" style="34" customWidth="1"/>
    <col min="6" max="16384" width="9.140625" style="34"/>
  </cols>
  <sheetData>
    <row r="6" spans="1:5" ht="18">
      <c r="A6" s="38" t="s">
        <v>14</v>
      </c>
      <c r="B6" s="38"/>
    </row>
    <row r="8" spans="1:5" ht="15">
      <c r="A8" s="27" t="s">
        <v>22</v>
      </c>
      <c r="B8" s="42"/>
      <c r="C8" s="27"/>
    </row>
    <row r="10" spans="1:5" ht="30">
      <c r="A10" s="30" t="s">
        <v>17</v>
      </c>
      <c r="B10" s="1" t="s">
        <v>25</v>
      </c>
      <c r="C10" s="1" t="s">
        <v>15</v>
      </c>
      <c r="D10" s="40" t="s">
        <v>26</v>
      </c>
      <c r="E10" s="1" t="s">
        <v>13</v>
      </c>
    </row>
    <row r="11" spans="1:5">
      <c r="A11" s="35">
        <v>44714</v>
      </c>
      <c r="B11" s="29">
        <v>44714.378472222219</v>
      </c>
      <c r="C11" s="18">
        <v>86</v>
      </c>
      <c r="D11" s="6">
        <v>4.51</v>
      </c>
      <c r="E11" s="7">
        <v>387.85999999999996</v>
      </c>
    </row>
    <row r="12" spans="1:5">
      <c r="A12" s="35">
        <v>44714</v>
      </c>
      <c r="B12" s="29">
        <v>44714.395787037036</v>
      </c>
      <c r="C12" s="18">
        <v>620</v>
      </c>
      <c r="D12" s="6">
        <v>4.5999999999999996</v>
      </c>
      <c r="E12" s="7">
        <v>2852</v>
      </c>
    </row>
    <row r="13" spans="1:5">
      <c r="A13" s="35">
        <v>44714</v>
      </c>
      <c r="B13" s="29">
        <v>44714.395787037036</v>
      </c>
      <c r="C13" s="18">
        <v>81</v>
      </c>
      <c r="D13" s="6">
        <v>4.59</v>
      </c>
      <c r="E13" s="7">
        <v>371.78999999999996</v>
      </c>
    </row>
    <row r="14" spans="1:5">
      <c r="A14" s="35">
        <v>44714</v>
      </c>
      <c r="B14" s="29">
        <v>44714.399027777778</v>
      </c>
      <c r="C14" s="18">
        <v>235</v>
      </c>
      <c r="D14" s="6">
        <v>4.58</v>
      </c>
      <c r="E14" s="7">
        <v>1076.3</v>
      </c>
    </row>
    <row r="15" spans="1:5">
      <c r="A15" s="35">
        <v>44714</v>
      </c>
      <c r="B15" s="29">
        <v>44714.399027777778</v>
      </c>
      <c r="C15" s="18">
        <v>1723</v>
      </c>
      <c r="D15" s="6">
        <v>4.58</v>
      </c>
      <c r="E15" s="7">
        <v>7891.34</v>
      </c>
    </row>
    <row r="16" spans="1:5">
      <c r="A16" s="35">
        <v>44714</v>
      </c>
      <c r="B16" s="29">
        <v>44714.415601851855</v>
      </c>
      <c r="C16" s="18">
        <v>918</v>
      </c>
      <c r="D16" s="6">
        <v>4.5599999999999996</v>
      </c>
      <c r="E16" s="7">
        <v>4186.08</v>
      </c>
    </row>
    <row r="17" spans="1:5">
      <c r="A17" s="35">
        <v>44714</v>
      </c>
      <c r="B17" s="29">
        <v>44714.415601851855</v>
      </c>
      <c r="C17" s="18">
        <v>82</v>
      </c>
      <c r="D17" s="6">
        <v>4.5599999999999996</v>
      </c>
      <c r="E17" s="7">
        <v>373.91999999999996</v>
      </c>
    </row>
    <row r="18" spans="1:5">
      <c r="A18" s="35">
        <v>44714</v>
      </c>
      <c r="B18" s="29">
        <v>44714.441319444442</v>
      </c>
      <c r="C18" s="18">
        <v>200</v>
      </c>
      <c r="D18" s="6">
        <v>4.55</v>
      </c>
      <c r="E18" s="7">
        <v>910</v>
      </c>
    </row>
    <row r="19" spans="1:5">
      <c r="A19" s="35">
        <v>44714</v>
      </c>
      <c r="B19" s="29">
        <v>44714.456597222219</v>
      </c>
      <c r="C19" s="18">
        <v>234</v>
      </c>
      <c r="D19" s="6">
        <v>4.5599999999999996</v>
      </c>
      <c r="E19" s="7">
        <v>1067.04</v>
      </c>
    </row>
    <row r="20" spans="1:5">
      <c r="A20" s="35">
        <v>44714</v>
      </c>
      <c r="B20" s="29">
        <v>44714.456597222219</v>
      </c>
      <c r="C20" s="18">
        <v>153</v>
      </c>
      <c r="D20" s="6">
        <v>4.5599999999999996</v>
      </c>
      <c r="E20" s="7">
        <v>697.68</v>
      </c>
    </row>
    <row r="21" spans="1:5">
      <c r="A21" s="35">
        <v>44714</v>
      </c>
      <c r="B21" s="29">
        <v>44714.456597222219</v>
      </c>
      <c r="C21" s="18">
        <v>234</v>
      </c>
      <c r="D21" s="6">
        <v>4.5599999999999996</v>
      </c>
      <c r="E21" s="7">
        <v>1067.04</v>
      </c>
    </row>
    <row r="22" spans="1:5">
      <c r="A22" s="35">
        <v>44714</v>
      </c>
      <c r="B22" s="29">
        <v>44714.471516203703</v>
      </c>
      <c r="C22" s="18">
        <v>57</v>
      </c>
      <c r="D22" s="6">
        <v>4.54</v>
      </c>
      <c r="E22" s="7">
        <v>258.78000000000003</v>
      </c>
    </row>
    <row r="23" spans="1:5">
      <c r="A23" s="35">
        <v>44714</v>
      </c>
      <c r="B23" s="29">
        <v>44714.502615740741</v>
      </c>
      <c r="C23" s="18">
        <v>27</v>
      </c>
      <c r="D23" s="6">
        <v>4.55</v>
      </c>
      <c r="E23" s="7">
        <v>122.85</v>
      </c>
    </row>
    <row r="24" spans="1:5">
      <c r="A24" s="35">
        <v>44714</v>
      </c>
      <c r="B24" s="29">
        <v>44714.502615740741</v>
      </c>
      <c r="C24" s="18">
        <v>86</v>
      </c>
      <c r="D24" s="6">
        <v>4.55</v>
      </c>
      <c r="E24" s="7">
        <v>391.3</v>
      </c>
    </row>
    <row r="25" spans="1:5">
      <c r="A25" s="35">
        <v>44714</v>
      </c>
      <c r="B25" s="29">
        <v>44714.502615740741</v>
      </c>
      <c r="C25" s="18">
        <v>81</v>
      </c>
      <c r="D25" s="6">
        <v>4.55</v>
      </c>
      <c r="E25" s="7">
        <v>368.55</v>
      </c>
    </row>
    <row r="26" spans="1:5">
      <c r="A26" s="35">
        <v>44714</v>
      </c>
      <c r="B26" s="29">
        <v>44714.502615740741</v>
      </c>
      <c r="C26" s="18">
        <v>86</v>
      </c>
      <c r="D26" s="6">
        <v>4.55</v>
      </c>
      <c r="E26" s="7">
        <v>391.3</v>
      </c>
    </row>
    <row r="27" spans="1:5">
      <c r="A27" s="35">
        <v>44714</v>
      </c>
      <c r="B27" s="29">
        <v>44714.502615740741</v>
      </c>
      <c r="C27" s="18">
        <v>84</v>
      </c>
      <c r="D27" s="6">
        <v>4.55</v>
      </c>
      <c r="E27" s="7">
        <v>382.2</v>
      </c>
    </row>
    <row r="28" spans="1:5">
      <c r="A28" s="35">
        <v>44714</v>
      </c>
      <c r="B28" s="29">
        <v>44714.502615740741</v>
      </c>
      <c r="C28" s="18">
        <v>83</v>
      </c>
      <c r="D28" s="6">
        <v>4.55</v>
      </c>
      <c r="E28" s="7">
        <v>377.65</v>
      </c>
    </row>
    <row r="29" spans="1:5">
      <c r="A29" s="35">
        <v>44714</v>
      </c>
      <c r="B29" s="29">
        <v>44714.502615740741</v>
      </c>
      <c r="C29" s="18">
        <v>85</v>
      </c>
      <c r="D29" s="6">
        <v>4.55</v>
      </c>
      <c r="E29" s="7">
        <v>386.75</v>
      </c>
    </row>
    <row r="30" spans="1:5">
      <c r="A30" s="35">
        <v>44714</v>
      </c>
      <c r="B30" s="29">
        <v>44714.502615740741</v>
      </c>
      <c r="C30" s="18">
        <v>76</v>
      </c>
      <c r="D30" s="6">
        <v>4.55</v>
      </c>
      <c r="E30" s="7">
        <v>345.8</v>
      </c>
    </row>
    <row r="31" spans="1:5">
      <c r="A31" s="35">
        <v>44714</v>
      </c>
      <c r="B31" s="29">
        <v>44714.507974537039</v>
      </c>
      <c r="C31" s="18">
        <v>2001</v>
      </c>
      <c r="D31" s="6">
        <v>4.55</v>
      </c>
      <c r="E31" s="7">
        <v>9104.5499999999993</v>
      </c>
    </row>
    <row r="32" spans="1:5">
      <c r="A32" s="35">
        <v>44714</v>
      </c>
      <c r="B32" s="29">
        <v>44714.566400462965</v>
      </c>
      <c r="C32" s="18">
        <v>157</v>
      </c>
      <c r="D32" s="6">
        <v>4.51</v>
      </c>
      <c r="E32" s="7">
        <v>708.06999999999994</v>
      </c>
    </row>
    <row r="33" spans="1:5">
      <c r="A33" s="35">
        <v>44714</v>
      </c>
      <c r="B33" s="29">
        <v>44714.566400462965</v>
      </c>
      <c r="C33" s="18">
        <v>330</v>
      </c>
      <c r="D33" s="6">
        <v>4.51</v>
      </c>
      <c r="E33" s="7">
        <v>1488.3</v>
      </c>
    </row>
    <row r="34" spans="1:5">
      <c r="A34" s="35">
        <v>44714</v>
      </c>
      <c r="B34" s="29">
        <v>44714.566412037035</v>
      </c>
      <c r="C34" s="18">
        <v>13</v>
      </c>
      <c r="D34" s="6">
        <v>4.51</v>
      </c>
      <c r="E34" s="7">
        <v>58.629999999999995</v>
      </c>
    </row>
    <row r="35" spans="1:5">
      <c r="A35" s="35">
        <v>44714</v>
      </c>
      <c r="B35" s="29">
        <v>44714.58090277778</v>
      </c>
      <c r="C35" s="18">
        <v>1226</v>
      </c>
      <c r="D35" s="6">
        <v>4.51</v>
      </c>
      <c r="E35" s="7">
        <v>5529.2599999999993</v>
      </c>
    </row>
    <row r="36" spans="1:5">
      <c r="A36" s="35">
        <v>44714</v>
      </c>
      <c r="B36" s="29">
        <v>44714.633136574077</v>
      </c>
      <c r="C36" s="18">
        <v>30</v>
      </c>
      <c r="D36" s="6">
        <v>4.51</v>
      </c>
      <c r="E36" s="7">
        <v>135.29999999999998</v>
      </c>
    </row>
    <row r="37" spans="1:5">
      <c r="A37" s="35">
        <v>44714</v>
      </c>
      <c r="B37" s="29">
        <v>44714.633148148147</v>
      </c>
      <c r="C37" s="18">
        <v>370</v>
      </c>
      <c r="D37" s="6">
        <v>4.51</v>
      </c>
      <c r="E37" s="7">
        <v>1668.6999999999998</v>
      </c>
    </row>
    <row r="38" spans="1:5">
      <c r="A38" s="35">
        <v>44714</v>
      </c>
      <c r="B38" s="29">
        <v>44714.633159722223</v>
      </c>
      <c r="C38" s="18">
        <v>1235</v>
      </c>
      <c r="D38" s="6">
        <v>4.5</v>
      </c>
      <c r="E38" s="7">
        <v>5557.5</v>
      </c>
    </row>
    <row r="39" spans="1:5">
      <c r="A39" s="35">
        <v>44714</v>
      </c>
      <c r="B39" s="29">
        <v>44714.664456018516</v>
      </c>
      <c r="C39" s="18">
        <v>308</v>
      </c>
      <c r="D39" s="6">
        <v>4.49</v>
      </c>
      <c r="E39" s="7">
        <v>1382.92</v>
      </c>
    </row>
    <row r="40" spans="1:5">
      <c r="A40" s="35">
        <v>44714</v>
      </c>
      <c r="B40" s="29">
        <v>44714.664456018516</v>
      </c>
      <c r="C40" s="18">
        <v>320</v>
      </c>
      <c r="D40" s="6">
        <v>4.49</v>
      </c>
      <c r="E40" s="7">
        <v>1436.8000000000002</v>
      </c>
    </row>
    <row r="41" spans="1:5">
      <c r="A41" s="35">
        <v>44714</v>
      </c>
      <c r="B41" s="29">
        <v>44714.664456018516</v>
      </c>
      <c r="C41" s="18">
        <v>692</v>
      </c>
      <c r="D41" s="6">
        <v>4.49</v>
      </c>
      <c r="E41" s="7">
        <v>3107.08</v>
      </c>
    </row>
    <row r="42" spans="1:5">
      <c r="A42" s="35">
        <v>44714</v>
      </c>
      <c r="B42" s="29">
        <v>44714.72315972222</v>
      </c>
      <c r="C42" s="18">
        <v>204</v>
      </c>
      <c r="D42" s="6">
        <v>4.4800000000000004</v>
      </c>
      <c r="E42" s="7">
        <v>913.92000000000007</v>
      </c>
    </row>
    <row r="43" spans="1:5">
      <c r="A43" s="35">
        <v>44714</v>
      </c>
      <c r="B43" s="29">
        <v>44714.72315972222</v>
      </c>
      <c r="C43" s="18">
        <v>543</v>
      </c>
      <c r="D43" s="6">
        <v>4.4800000000000004</v>
      </c>
      <c r="E43" s="7">
        <v>2432.6400000000003</v>
      </c>
    </row>
    <row r="44" spans="1:5">
      <c r="A44" s="28">
        <v>44714</v>
      </c>
      <c r="B44" s="23">
        <v>44714.72315972222</v>
      </c>
      <c r="C44" s="8">
        <v>240</v>
      </c>
      <c r="D44" s="44">
        <v>4.4800000000000004</v>
      </c>
      <c r="E44" s="37">
        <v>1075.2</v>
      </c>
    </row>
    <row r="45" spans="1:5">
      <c r="A45" s="35">
        <v>44715</v>
      </c>
      <c r="B45" s="29">
        <v>44715.393321759257</v>
      </c>
      <c r="C45" s="18">
        <v>637</v>
      </c>
      <c r="D45" s="6">
        <v>4.51</v>
      </c>
      <c r="E45" s="7">
        <v>2872.87</v>
      </c>
    </row>
    <row r="46" spans="1:5">
      <c r="A46" s="35">
        <v>44715</v>
      </c>
      <c r="B46" s="29">
        <v>44715.404432870368</v>
      </c>
      <c r="C46" s="18">
        <v>500</v>
      </c>
      <c r="D46" s="6">
        <v>4.49</v>
      </c>
      <c r="E46" s="7">
        <v>2245</v>
      </c>
    </row>
    <row r="47" spans="1:5">
      <c r="A47" s="35">
        <v>44715</v>
      </c>
      <c r="B47" s="29">
        <v>44715.415347222224</v>
      </c>
      <c r="C47" s="18">
        <v>242</v>
      </c>
      <c r="D47" s="6">
        <v>4.49</v>
      </c>
      <c r="E47" s="7">
        <v>1086.5800000000002</v>
      </c>
    </row>
    <row r="48" spans="1:5">
      <c r="A48" s="35">
        <v>44715</v>
      </c>
      <c r="B48" s="29">
        <v>44715.415439814817</v>
      </c>
      <c r="C48" s="18">
        <v>500</v>
      </c>
      <c r="D48" s="6">
        <v>4.49</v>
      </c>
      <c r="E48" s="7">
        <v>2245</v>
      </c>
    </row>
    <row r="49" spans="1:5">
      <c r="A49" s="35">
        <v>44715</v>
      </c>
      <c r="B49" s="29">
        <v>44715.446261574078</v>
      </c>
      <c r="C49" s="18">
        <v>1760</v>
      </c>
      <c r="D49" s="6">
        <v>4.49</v>
      </c>
      <c r="E49" s="7">
        <v>7902.4000000000005</v>
      </c>
    </row>
    <row r="50" spans="1:5">
      <c r="A50" s="35">
        <v>44715</v>
      </c>
      <c r="B50" s="29">
        <v>44715.446261574078</v>
      </c>
      <c r="C50" s="18">
        <v>1254</v>
      </c>
      <c r="D50" s="6">
        <v>4.49</v>
      </c>
      <c r="E50" s="7">
        <v>5630.46</v>
      </c>
    </row>
    <row r="51" spans="1:5">
      <c r="A51" s="35">
        <v>44715</v>
      </c>
      <c r="B51" s="29">
        <v>44715.446261574078</v>
      </c>
      <c r="C51" s="18">
        <v>500</v>
      </c>
      <c r="D51" s="6">
        <v>4.49</v>
      </c>
      <c r="E51" s="7">
        <v>2245</v>
      </c>
    </row>
    <row r="52" spans="1:5">
      <c r="A52" s="35">
        <v>44715</v>
      </c>
      <c r="B52" s="29">
        <v>44715.501886574071</v>
      </c>
      <c r="C52" s="18">
        <v>151</v>
      </c>
      <c r="D52" s="6">
        <v>4.5</v>
      </c>
      <c r="E52" s="7">
        <v>679.5</v>
      </c>
    </row>
    <row r="53" spans="1:5">
      <c r="A53" s="35">
        <v>44715</v>
      </c>
      <c r="B53" s="29">
        <v>44715.501886574071</v>
      </c>
      <c r="C53" s="18">
        <v>422</v>
      </c>
      <c r="D53" s="6">
        <v>4.5</v>
      </c>
      <c r="E53" s="7">
        <v>1899</v>
      </c>
    </row>
    <row r="54" spans="1:5">
      <c r="A54" s="35">
        <v>44715</v>
      </c>
      <c r="B54" s="29">
        <v>44715.501886574071</v>
      </c>
      <c r="C54" s="18">
        <v>427</v>
      </c>
      <c r="D54" s="6">
        <v>4.5</v>
      </c>
      <c r="E54" s="7">
        <v>1921.5</v>
      </c>
    </row>
    <row r="55" spans="1:5">
      <c r="A55" s="35">
        <v>44715</v>
      </c>
      <c r="B55" s="29">
        <v>44715.502175925925</v>
      </c>
      <c r="C55" s="18">
        <v>522</v>
      </c>
      <c r="D55" s="6">
        <v>4.49</v>
      </c>
      <c r="E55" s="7">
        <v>2343.7800000000002</v>
      </c>
    </row>
    <row r="56" spans="1:5">
      <c r="A56" s="35">
        <v>44715</v>
      </c>
      <c r="B56" s="29">
        <v>44715.502175925925</v>
      </c>
      <c r="C56" s="18">
        <v>238</v>
      </c>
      <c r="D56" s="6">
        <v>4.49</v>
      </c>
      <c r="E56" s="7">
        <v>1068.6200000000001</v>
      </c>
    </row>
    <row r="57" spans="1:5">
      <c r="A57" s="35">
        <v>44715</v>
      </c>
      <c r="B57" s="29">
        <v>44715.502175925925</v>
      </c>
      <c r="C57" s="18">
        <v>462</v>
      </c>
      <c r="D57" s="6">
        <v>4.49</v>
      </c>
      <c r="E57" s="7">
        <v>2074.38</v>
      </c>
    </row>
    <row r="58" spans="1:5">
      <c r="A58" s="35">
        <v>44715</v>
      </c>
      <c r="B58" s="29">
        <v>44715.562789351854</v>
      </c>
      <c r="C58" s="18">
        <v>692</v>
      </c>
      <c r="D58" s="6">
        <v>4.47</v>
      </c>
      <c r="E58" s="7">
        <v>3093.24</v>
      </c>
    </row>
    <row r="59" spans="1:5">
      <c r="A59" s="35">
        <v>44715</v>
      </c>
      <c r="B59" s="29">
        <v>44715.562789351854</v>
      </c>
      <c r="C59" s="18">
        <v>624</v>
      </c>
      <c r="D59" s="6">
        <v>4.47</v>
      </c>
      <c r="E59" s="7">
        <v>2789.2799999999997</v>
      </c>
    </row>
    <row r="60" spans="1:5">
      <c r="A60" s="35">
        <v>44715</v>
      </c>
      <c r="B60" s="29">
        <v>44715.638668981483</v>
      </c>
      <c r="C60" s="18">
        <v>700</v>
      </c>
      <c r="D60" s="6">
        <v>4.47</v>
      </c>
      <c r="E60" s="7">
        <v>3129</v>
      </c>
    </row>
    <row r="61" spans="1:5">
      <c r="A61" s="35">
        <v>44715</v>
      </c>
      <c r="B61" s="29">
        <v>44715.651122685187</v>
      </c>
      <c r="C61" s="18">
        <v>1798</v>
      </c>
      <c r="D61" s="6">
        <v>4.45</v>
      </c>
      <c r="E61" s="7">
        <v>8001.1</v>
      </c>
    </row>
    <row r="62" spans="1:5">
      <c r="A62" s="35">
        <v>44715</v>
      </c>
      <c r="B62" s="29">
        <v>44715.66883101852</v>
      </c>
      <c r="C62" s="18">
        <v>189</v>
      </c>
      <c r="D62" s="6">
        <v>4.4400000000000004</v>
      </c>
      <c r="E62" s="7">
        <v>839.16000000000008</v>
      </c>
    </row>
    <row r="63" spans="1:5">
      <c r="A63" s="35">
        <v>44715</v>
      </c>
      <c r="B63" s="29">
        <v>44715.67633101852</v>
      </c>
      <c r="C63" s="18">
        <v>548</v>
      </c>
      <c r="D63" s="6">
        <v>4.4400000000000004</v>
      </c>
      <c r="E63" s="7">
        <v>2433.1200000000003</v>
      </c>
    </row>
    <row r="64" spans="1:5">
      <c r="A64" s="35">
        <v>44715</v>
      </c>
      <c r="B64" s="29">
        <v>44715.67633101852</v>
      </c>
      <c r="C64" s="18">
        <v>117</v>
      </c>
      <c r="D64" s="6">
        <v>4.4400000000000004</v>
      </c>
      <c r="E64" s="7">
        <v>519.48</v>
      </c>
    </row>
    <row r="65" spans="1:5">
      <c r="A65" s="35">
        <v>44715</v>
      </c>
      <c r="B65" s="29">
        <v>44715.67633101852</v>
      </c>
      <c r="C65" s="18">
        <v>211</v>
      </c>
      <c r="D65" s="6">
        <v>4.4400000000000004</v>
      </c>
      <c r="E65" s="7">
        <v>936.84</v>
      </c>
    </row>
    <row r="66" spans="1:5">
      <c r="A66" s="35">
        <v>44715</v>
      </c>
      <c r="B66" s="29">
        <v>44715.693414351852</v>
      </c>
      <c r="C66" s="18">
        <v>22</v>
      </c>
      <c r="D66" s="6">
        <v>4.4000000000000004</v>
      </c>
      <c r="E66" s="7">
        <v>96.800000000000011</v>
      </c>
    </row>
    <row r="67" spans="1:5">
      <c r="A67" s="35">
        <v>44715</v>
      </c>
      <c r="B67" s="29">
        <v>44715.710358796299</v>
      </c>
      <c r="C67" s="18">
        <v>286</v>
      </c>
      <c r="D67" s="6">
        <v>4.3899999999999997</v>
      </c>
      <c r="E67" s="7">
        <v>1255.54</v>
      </c>
    </row>
    <row r="68" spans="1:5">
      <c r="A68" s="35">
        <v>44715</v>
      </c>
      <c r="B68" s="29">
        <v>44715.710358796299</v>
      </c>
      <c r="C68" s="18">
        <v>146</v>
      </c>
      <c r="D68" s="6">
        <v>4.3899999999999997</v>
      </c>
      <c r="E68" s="7">
        <v>640.93999999999994</v>
      </c>
    </row>
    <row r="69" spans="1:5">
      <c r="A69" s="35">
        <v>44715</v>
      </c>
      <c r="B69" s="29">
        <v>44715.710358796299</v>
      </c>
      <c r="C69" s="18">
        <v>247</v>
      </c>
      <c r="D69" s="6">
        <v>4.3899999999999997</v>
      </c>
      <c r="E69" s="7">
        <v>1084.33</v>
      </c>
    </row>
    <row r="70" spans="1:5">
      <c r="A70" s="35">
        <v>44715</v>
      </c>
      <c r="B70" s="29">
        <v>44715.723657407405</v>
      </c>
      <c r="C70" s="18">
        <v>626</v>
      </c>
      <c r="D70" s="6">
        <v>4.4000000000000004</v>
      </c>
      <c r="E70" s="7">
        <v>2754.4</v>
      </c>
    </row>
    <row r="71" spans="1:5">
      <c r="A71" s="28">
        <v>44715</v>
      </c>
      <c r="B71" s="23">
        <v>44715.723657407405</v>
      </c>
      <c r="C71" s="8">
        <v>79</v>
      </c>
      <c r="D71" s="44">
        <v>4.4000000000000004</v>
      </c>
      <c r="E71" s="37">
        <v>347.6</v>
      </c>
    </row>
    <row r="72" spans="1:5">
      <c r="A72" s="2">
        <v>44718</v>
      </c>
      <c r="B72" s="29">
        <v>44718.375694444447</v>
      </c>
      <c r="C72" s="18">
        <v>160</v>
      </c>
      <c r="D72" s="6">
        <v>4.43</v>
      </c>
      <c r="E72" s="7">
        <v>708.8</v>
      </c>
    </row>
    <row r="73" spans="1:5">
      <c r="A73" s="2">
        <v>44718</v>
      </c>
      <c r="B73" s="29">
        <v>44718.393414351849</v>
      </c>
      <c r="C73" s="18">
        <v>611</v>
      </c>
      <c r="D73" s="6">
        <v>4.47</v>
      </c>
      <c r="E73" s="7">
        <v>2731.17</v>
      </c>
    </row>
    <row r="74" spans="1:5">
      <c r="A74" s="2">
        <v>44718</v>
      </c>
      <c r="B74" s="29">
        <v>44718.397488425922</v>
      </c>
      <c r="C74" s="18">
        <v>70</v>
      </c>
      <c r="D74" s="6">
        <v>4.47</v>
      </c>
      <c r="E74" s="7">
        <v>312.89999999999998</v>
      </c>
    </row>
    <row r="75" spans="1:5">
      <c r="A75" s="2">
        <v>44718</v>
      </c>
      <c r="B75" s="29">
        <v>44718.4294212963</v>
      </c>
      <c r="C75" s="18">
        <v>230</v>
      </c>
      <c r="D75" s="6">
        <v>4.49</v>
      </c>
      <c r="E75" s="7">
        <v>1032.7</v>
      </c>
    </row>
    <row r="76" spans="1:5">
      <c r="A76" s="2">
        <v>44718</v>
      </c>
      <c r="B76" s="29">
        <v>44718.4294212963</v>
      </c>
      <c r="C76" s="18">
        <v>308</v>
      </c>
      <c r="D76" s="6">
        <v>4.49</v>
      </c>
      <c r="E76" s="7">
        <v>1382.92</v>
      </c>
    </row>
    <row r="77" spans="1:5">
      <c r="A77" s="2">
        <v>44718</v>
      </c>
      <c r="B77" s="29">
        <v>44718.430509259262</v>
      </c>
      <c r="C77" s="18">
        <v>253</v>
      </c>
      <c r="D77" s="6">
        <v>4.5</v>
      </c>
      <c r="E77" s="7">
        <v>1138.5</v>
      </c>
    </row>
    <row r="78" spans="1:5">
      <c r="A78" s="2">
        <v>44718</v>
      </c>
      <c r="B78" s="29">
        <v>44718.430509259262</v>
      </c>
      <c r="C78" s="18">
        <v>989</v>
      </c>
      <c r="D78" s="6">
        <v>4.5</v>
      </c>
      <c r="E78" s="7">
        <v>4450.5</v>
      </c>
    </row>
    <row r="79" spans="1:5">
      <c r="A79" s="2">
        <v>44718</v>
      </c>
      <c r="B79" s="29">
        <v>44718.441157407404</v>
      </c>
      <c r="C79" s="18">
        <v>704</v>
      </c>
      <c r="D79" s="6">
        <v>4.5</v>
      </c>
      <c r="E79" s="7">
        <v>3168</v>
      </c>
    </row>
    <row r="80" spans="1:5">
      <c r="A80" s="2">
        <v>44718</v>
      </c>
      <c r="B80" s="29">
        <v>44718.460347222222</v>
      </c>
      <c r="C80" s="18">
        <v>606</v>
      </c>
      <c r="D80" s="6">
        <v>4.5</v>
      </c>
      <c r="E80" s="7">
        <v>2727</v>
      </c>
    </row>
    <row r="81" spans="1:5">
      <c r="A81" s="2">
        <v>44718</v>
      </c>
      <c r="B81" s="29">
        <v>44718.472777777781</v>
      </c>
      <c r="C81" s="18">
        <v>311</v>
      </c>
      <c r="D81" s="6">
        <v>4.49</v>
      </c>
      <c r="E81" s="7">
        <v>1396.39</v>
      </c>
    </row>
    <row r="82" spans="1:5">
      <c r="A82" s="2">
        <v>44718</v>
      </c>
      <c r="B82" s="29">
        <v>44718.472777777781</v>
      </c>
      <c r="C82" s="18">
        <v>127</v>
      </c>
      <c r="D82" s="6">
        <v>4.49</v>
      </c>
      <c r="E82" s="7">
        <v>570.23</v>
      </c>
    </row>
    <row r="83" spans="1:5">
      <c r="A83" s="2">
        <v>44718</v>
      </c>
      <c r="B83" s="29">
        <v>44718.472777777781</v>
      </c>
      <c r="C83" s="18">
        <v>89</v>
      </c>
      <c r="D83" s="6">
        <v>4.49</v>
      </c>
      <c r="E83" s="7">
        <v>399.61</v>
      </c>
    </row>
    <row r="84" spans="1:5">
      <c r="A84" s="2">
        <v>44718</v>
      </c>
      <c r="B84" s="29">
        <v>44718.472777777781</v>
      </c>
      <c r="C84" s="18">
        <v>1249</v>
      </c>
      <c r="D84" s="6">
        <v>4.49</v>
      </c>
      <c r="E84" s="7">
        <v>5608.01</v>
      </c>
    </row>
    <row r="85" spans="1:5">
      <c r="A85" s="2">
        <v>44718</v>
      </c>
      <c r="B85" s="29">
        <v>44718.538912037038</v>
      </c>
      <c r="C85" s="18">
        <v>330</v>
      </c>
      <c r="D85" s="6">
        <v>4.47</v>
      </c>
      <c r="E85" s="7">
        <v>1475.1</v>
      </c>
    </row>
    <row r="86" spans="1:5">
      <c r="A86" s="2">
        <v>44718</v>
      </c>
      <c r="B86" s="29">
        <v>44718.603796296295</v>
      </c>
      <c r="C86" s="18">
        <v>427</v>
      </c>
      <c r="D86" s="6">
        <v>4.5</v>
      </c>
      <c r="E86" s="7">
        <v>1921.5</v>
      </c>
    </row>
    <row r="87" spans="1:5">
      <c r="A87" s="2">
        <v>44718</v>
      </c>
      <c r="B87" s="29">
        <v>44718.603796296295</v>
      </c>
      <c r="C87" s="18">
        <v>729</v>
      </c>
      <c r="D87" s="6">
        <v>4.5</v>
      </c>
      <c r="E87" s="7">
        <v>3280.5</v>
      </c>
    </row>
    <row r="88" spans="1:5">
      <c r="A88" s="2">
        <v>44718</v>
      </c>
      <c r="B88" s="29">
        <v>44718.603796296295</v>
      </c>
      <c r="C88" s="18">
        <v>893</v>
      </c>
      <c r="D88" s="6">
        <v>4.5</v>
      </c>
      <c r="E88" s="7">
        <v>4018.5</v>
      </c>
    </row>
    <row r="89" spans="1:5">
      <c r="A89" s="2">
        <v>44718</v>
      </c>
      <c r="B89" s="29">
        <v>44718.608344907407</v>
      </c>
      <c r="C89" s="18">
        <v>593</v>
      </c>
      <c r="D89" s="6">
        <v>4.49</v>
      </c>
      <c r="E89" s="7">
        <v>2662.57</v>
      </c>
    </row>
    <row r="90" spans="1:5">
      <c r="A90" s="2">
        <v>44718</v>
      </c>
      <c r="B90" s="29">
        <v>44718.608344907407</v>
      </c>
      <c r="C90" s="18">
        <v>615</v>
      </c>
      <c r="D90" s="6">
        <v>4.49</v>
      </c>
      <c r="E90" s="7">
        <v>2761.35</v>
      </c>
    </row>
    <row r="91" spans="1:5">
      <c r="A91" s="2">
        <v>44718</v>
      </c>
      <c r="B91" s="29">
        <v>44718.652083333334</v>
      </c>
      <c r="C91" s="18">
        <v>119</v>
      </c>
      <c r="D91" s="6">
        <v>4.5</v>
      </c>
      <c r="E91" s="7">
        <v>535.5</v>
      </c>
    </row>
    <row r="92" spans="1:5">
      <c r="A92" s="2">
        <v>44718</v>
      </c>
      <c r="B92" s="29">
        <v>44718.652083333334</v>
      </c>
      <c r="C92" s="18">
        <v>573</v>
      </c>
      <c r="D92" s="6">
        <v>4.5</v>
      </c>
      <c r="E92" s="7">
        <v>2578.5</v>
      </c>
    </row>
    <row r="93" spans="1:5">
      <c r="A93" s="2">
        <v>44718</v>
      </c>
      <c r="B93" s="29">
        <v>44718.665231481478</v>
      </c>
      <c r="C93" s="18">
        <v>374</v>
      </c>
      <c r="D93" s="6">
        <v>4.49</v>
      </c>
      <c r="E93" s="7">
        <v>1679.26</v>
      </c>
    </row>
    <row r="94" spans="1:5">
      <c r="A94" s="2">
        <v>44718</v>
      </c>
      <c r="B94" s="29">
        <v>44718.668773148151</v>
      </c>
      <c r="C94" s="18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9">
        <v>44718.671875</v>
      </c>
      <c r="C95" s="18">
        <v>620</v>
      </c>
      <c r="D95" s="6">
        <v>4.49</v>
      </c>
      <c r="E95" s="7">
        <v>2783.8</v>
      </c>
    </row>
    <row r="96" spans="1:5">
      <c r="A96" s="2">
        <v>44718</v>
      </c>
      <c r="B96" s="29">
        <v>44718.684155092589</v>
      </c>
      <c r="C96" s="18">
        <v>633</v>
      </c>
      <c r="D96" s="6">
        <v>4.49</v>
      </c>
      <c r="E96" s="7">
        <v>2842.17</v>
      </c>
    </row>
    <row r="97" spans="1:5">
      <c r="A97" s="2">
        <v>44718</v>
      </c>
      <c r="B97" s="29">
        <v>44718.696655092594</v>
      </c>
      <c r="C97" s="18">
        <v>609</v>
      </c>
      <c r="D97" s="6">
        <v>4.49</v>
      </c>
      <c r="E97" s="7">
        <v>2734.4100000000003</v>
      </c>
    </row>
    <row r="98" spans="1:5">
      <c r="A98" s="2">
        <v>44718</v>
      </c>
      <c r="B98" s="29">
        <v>44718.70412037037</v>
      </c>
      <c r="C98" s="18">
        <v>1014</v>
      </c>
      <c r="D98" s="6">
        <v>4.49</v>
      </c>
      <c r="E98" s="7">
        <v>4552.8600000000006</v>
      </c>
    </row>
    <row r="99" spans="1:5">
      <c r="A99" s="28">
        <v>44718</v>
      </c>
      <c r="B99" s="52">
        <v>44718.70412037037</v>
      </c>
      <c r="C99" s="8">
        <v>763</v>
      </c>
      <c r="D99" s="44">
        <v>4.49</v>
      </c>
      <c r="E99" s="37">
        <v>3425.8700000000003</v>
      </c>
    </row>
    <row r="100" spans="1:5">
      <c r="A100" s="2">
        <v>44719</v>
      </c>
      <c r="B100" s="29">
        <v>44719.378472222219</v>
      </c>
      <c r="C100" s="18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9">
        <v>44719.391562500001</v>
      </c>
      <c r="C101" s="18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9">
        <v>44719.391562500001</v>
      </c>
      <c r="C102" s="18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9">
        <v>44719.402974537035</v>
      </c>
      <c r="C103" s="18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9">
        <v>44719.406759259262</v>
      </c>
      <c r="C104" s="18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9">
        <v>44719.414884259262</v>
      </c>
      <c r="C105" s="18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9">
        <v>44719.414884259262</v>
      </c>
      <c r="C106" s="18">
        <v>60</v>
      </c>
      <c r="D106" s="6">
        <v>4.4800000000000004</v>
      </c>
      <c r="E106" s="7">
        <v>268.8</v>
      </c>
    </row>
    <row r="107" spans="1:5">
      <c r="A107" s="2">
        <v>44719</v>
      </c>
      <c r="B107" s="29">
        <v>44719.445532407408</v>
      </c>
      <c r="C107" s="18">
        <v>1172</v>
      </c>
      <c r="D107" s="6">
        <v>4.47</v>
      </c>
      <c r="E107" s="7">
        <v>5238.84</v>
      </c>
    </row>
    <row r="108" spans="1:5">
      <c r="A108" s="2">
        <v>44719</v>
      </c>
      <c r="B108" s="29">
        <v>44719.445532407408</v>
      </c>
      <c r="C108" s="18">
        <v>626</v>
      </c>
      <c r="D108" s="6">
        <v>4.47</v>
      </c>
      <c r="E108" s="7">
        <v>2798.22</v>
      </c>
    </row>
    <row r="109" spans="1:5">
      <c r="A109" s="2">
        <v>44719</v>
      </c>
      <c r="B109" s="29">
        <v>44719.445532407408</v>
      </c>
      <c r="C109" s="18">
        <v>1242</v>
      </c>
      <c r="D109" s="6">
        <v>4.47</v>
      </c>
      <c r="E109" s="7">
        <v>5551.74</v>
      </c>
    </row>
    <row r="110" spans="1:5">
      <c r="A110" s="2">
        <v>44719</v>
      </c>
      <c r="B110" s="29">
        <v>44719.46875</v>
      </c>
      <c r="C110" s="18">
        <v>105</v>
      </c>
      <c r="D110" s="6">
        <v>4.42</v>
      </c>
      <c r="E110" s="7">
        <v>464.09999999999997</v>
      </c>
    </row>
    <row r="111" spans="1:5">
      <c r="A111" s="2">
        <v>44719</v>
      </c>
      <c r="B111" s="29">
        <v>44719.46875</v>
      </c>
      <c r="C111" s="18">
        <v>500</v>
      </c>
      <c r="D111" s="6">
        <v>4.42</v>
      </c>
      <c r="E111" s="7">
        <v>2210</v>
      </c>
    </row>
    <row r="112" spans="1:5">
      <c r="A112" s="2">
        <v>44719</v>
      </c>
      <c r="B112" s="29">
        <v>44719.501388888886</v>
      </c>
      <c r="C112" s="18">
        <v>560</v>
      </c>
      <c r="D112" s="6">
        <v>4.38</v>
      </c>
      <c r="E112" s="7">
        <v>2452.7999999999997</v>
      </c>
    </row>
    <row r="113" spans="1:5">
      <c r="A113" s="2">
        <v>44719</v>
      </c>
      <c r="B113" s="29">
        <v>44719.501388888886</v>
      </c>
      <c r="C113" s="18">
        <v>153</v>
      </c>
      <c r="D113" s="6">
        <v>4.38</v>
      </c>
      <c r="E113" s="7">
        <v>670.14</v>
      </c>
    </row>
    <row r="114" spans="1:5">
      <c r="A114" s="2">
        <v>44719</v>
      </c>
      <c r="B114" s="29">
        <v>44719.560520833336</v>
      </c>
      <c r="C114" s="18">
        <v>622</v>
      </c>
      <c r="D114" s="6">
        <v>4.37</v>
      </c>
      <c r="E114" s="7">
        <v>2718.14</v>
      </c>
    </row>
    <row r="115" spans="1:5">
      <c r="A115" s="2">
        <v>44719</v>
      </c>
      <c r="B115" s="29">
        <v>44719.580555555556</v>
      </c>
      <c r="C115" s="18">
        <v>586</v>
      </c>
      <c r="D115" s="6">
        <v>4.37</v>
      </c>
      <c r="E115" s="7">
        <v>2560.8200000000002</v>
      </c>
    </row>
    <row r="116" spans="1:5">
      <c r="A116" s="2">
        <v>44719</v>
      </c>
      <c r="B116" s="29">
        <v>44719.591400462959</v>
      </c>
      <c r="C116" s="18">
        <v>188</v>
      </c>
      <c r="D116" s="6">
        <v>4.37</v>
      </c>
      <c r="E116" s="7">
        <v>821.56000000000006</v>
      </c>
    </row>
    <row r="117" spans="1:5">
      <c r="A117" s="2">
        <v>44719</v>
      </c>
      <c r="B117" s="29">
        <v>44719.597511574073</v>
      </c>
      <c r="C117" s="18">
        <v>218</v>
      </c>
      <c r="D117" s="6">
        <v>4.37</v>
      </c>
      <c r="E117" s="7">
        <v>952.66</v>
      </c>
    </row>
    <row r="118" spans="1:5">
      <c r="A118" s="2">
        <v>44719</v>
      </c>
      <c r="B118" s="29">
        <v>44719.60833333333</v>
      </c>
      <c r="C118" s="18">
        <v>587</v>
      </c>
      <c r="D118" s="6">
        <v>4.37</v>
      </c>
      <c r="E118" s="7">
        <v>2565.19</v>
      </c>
    </row>
    <row r="119" spans="1:5">
      <c r="A119" s="2">
        <v>44719</v>
      </c>
      <c r="B119" s="29">
        <v>44719.691331018519</v>
      </c>
      <c r="C119" s="18">
        <v>70</v>
      </c>
      <c r="D119" s="6">
        <v>4.38</v>
      </c>
      <c r="E119" s="7">
        <v>306.59999999999997</v>
      </c>
    </row>
    <row r="120" spans="1:5">
      <c r="A120" s="2">
        <v>44719</v>
      </c>
      <c r="B120" s="29">
        <v>44719.701863425929</v>
      </c>
      <c r="C120" s="18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9">
        <v>44719.701863425929</v>
      </c>
      <c r="C121" s="18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9">
        <v>44719.708449074074</v>
      </c>
      <c r="C122" s="18">
        <v>13</v>
      </c>
      <c r="D122" s="6">
        <v>4.4000000000000004</v>
      </c>
      <c r="E122" s="7">
        <v>57.2</v>
      </c>
    </row>
    <row r="123" spans="1:5">
      <c r="A123" s="2">
        <v>44719</v>
      </c>
      <c r="B123" s="29">
        <v>44719.713368055556</v>
      </c>
      <c r="C123" s="18">
        <v>70</v>
      </c>
      <c r="D123" s="6">
        <v>4.41</v>
      </c>
      <c r="E123" s="7">
        <v>308.7</v>
      </c>
    </row>
    <row r="124" spans="1:5">
      <c r="A124" s="2">
        <v>44719</v>
      </c>
      <c r="B124" s="29">
        <v>44719.720520833333</v>
      </c>
      <c r="C124" s="18">
        <v>40</v>
      </c>
      <c r="D124" s="6">
        <v>4.41</v>
      </c>
      <c r="E124" s="7">
        <v>176.4</v>
      </c>
    </row>
    <row r="125" spans="1:5">
      <c r="A125" s="2">
        <v>44719</v>
      </c>
      <c r="B125" s="29">
        <v>44719.720520833333</v>
      </c>
      <c r="C125" s="18">
        <v>334</v>
      </c>
      <c r="D125" s="6">
        <v>4.41</v>
      </c>
      <c r="E125" s="7">
        <v>1472.94</v>
      </c>
    </row>
    <row r="126" spans="1:5">
      <c r="A126" s="2">
        <v>44719</v>
      </c>
      <c r="B126" s="29">
        <v>44719.720520833333</v>
      </c>
      <c r="C126" s="18">
        <v>1000</v>
      </c>
      <c r="D126" s="6">
        <v>4.41</v>
      </c>
      <c r="E126" s="7">
        <v>4410</v>
      </c>
    </row>
    <row r="127" spans="1:5">
      <c r="A127" s="2">
        <v>44719</v>
      </c>
      <c r="B127" s="29">
        <v>44719.721122685187</v>
      </c>
      <c r="C127" s="18">
        <v>44</v>
      </c>
      <c r="D127" s="6">
        <v>4.41</v>
      </c>
      <c r="E127" s="7">
        <v>194.04000000000002</v>
      </c>
    </row>
    <row r="128" spans="1:5">
      <c r="A128" s="2">
        <v>44719</v>
      </c>
      <c r="B128" s="29">
        <v>44719.721122685187</v>
      </c>
      <c r="C128" s="18">
        <v>139</v>
      </c>
      <c r="D128" s="6">
        <v>4.41</v>
      </c>
      <c r="E128" s="7">
        <v>612.99</v>
      </c>
    </row>
    <row r="129" spans="1:5">
      <c r="A129" s="2">
        <v>44719</v>
      </c>
      <c r="B129" s="29">
        <v>44719.721122685187</v>
      </c>
      <c r="C129" s="18">
        <v>500</v>
      </c>
      <c r="D129" s="6">
        <v>4.41</v>
      </c>
      <c r="E129" s="7">
        <v>2205</v>
      </c>
    </row>
    <row r="130" spans="1:5">
      <c r="A130" s="2">
        <v>44719</v>
      </c>
      <c r="B130" s="29">
        <v>44719.721122685187</v>
      </c>
      <c r="C130" s="18">
        <v>475</v>
      </c>
      <c r="D130" s="6">
        <v>4.41</v>
      </c>
      <c r="E130" s="7">
        <v>2094.75</v>
      </c>
    </row>
    <row r="131" spans="1:5">
      <c r="A131" s="2">
        <v>44719</v>
      </c>
      <c r="B131" s="29">
        <v>44719.721122685187</v>
      </c>
      <c r="C131" s="18">
        <v>500</v>
      </c>
      <c r="D131" s="6">
        <v>4.41</v>
      </c>
      <c r="E131" s="7">
        <v>2205</v>
      </c>
    </row>
    <row r="132" spans="1:5">
      <c r="A132" s="2">
        <v>44719</v>
      </c>
      <c r="B132" s="29">
        <v>44719.721701388888</v>
      </c>
      <c r="C132" s="18">
        <v>300</v>
      </c>
      <c r="D132" s="6">
        <v>4.41</v>
      </c>
      <c r="E132" s="7">
        <v>1323</v>
      </c>
    </row>
    <row r="133" spans="1:5">
      <c r="A133" s="28">
        <v>44719</v>
      </c>
      <c r="B133" s="23">
        <v>44719.722916666666</v>
      </c>
      <c r="C133" s="8">
        <v>1501</v>
      </c>
      <c r="D133" s="44">
        <v>4.41</v>
      </c>
      <c r="E133" s="37">
        <v>6619.41</v>
      </c>
    </row>
    <row r="134" spans="1:5">
      <c r="A134" s="43" t="s">
        <v>23</v>
      </c>
      <c r="B134" s="32"/>
      <c r="C134" s="21">
        <f>SUM(C11:C133)</f>
        <v>54800</v>
      </c>
      <c r="D134" s="32"/>
      <c r="E134" s="31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 - Nasdaq Iceland</vt:lpstr>
      <vt:lpstr>Overview - Euronext Amsterdam</vt:lpstr>
      <vt:lpstr>Nasdaq Iceland 1-7 June</vt:lpstr>
      <vt:lpstr>Euronext Amsterdam 2-7 June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2022-06-08T09:13:43Z</dcterms:modified>
</cp:coreProperties>
</file>